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0475" windowHeight="1536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" i="1"/>
  <c r="F65"/>
  <c r="F64"/>
  <c r="F63"/>
  <c r="F62"/>
  <c r="F61"/>
  <c r="F60"/>
  <c r="F59"/>
  <c r="F58"/>
  <c r="F57"/>
  <c r="M26"/>
  <c r="R10"/>
  <c r="R9"/>
  <c r="R13"/>
  <c r="R5"/>
  <c r="R15"/>
  <c r="R12"/>
  <c r="R6"/>
  <c r="R7"/>
  <c r="R4"/>
  <c r="R14"/>
  <c r="R11"/>
  <c r="R8"/>
  <c r="R16"/>
</calcChain>
</file>

<file path=xl/sharedStrings.xml><?xml version="1.0" encoding="utf-8"?>
<sst xmlns="http://schemas.openxmlformats.org/spreadsheetml/2006/main" count="438" uniqueCount="287">
  <si>
    <t>Monday</t>
  </si>
  <si>
    <t>Tuesday</t>
  </si>
  <si>
    <t>Wednesday</t>
  </si>
  <si>
    <t>Thursday</t>
  </si>
  <si>
    <t>Friday</t>
  </si>
  <si>
    <t>Jan</t>
  </si>
  <si>
    <t>Feb</t>
  </si>
  <si>
    <t xml:space="preserve"> </t>
  </si>
  <si>
    <t>March</t>
  </si>
  <si>
    <t>April</t>
  </si>
  <si>
    <t>May</t>
  </si>
  <si>
    <t>June</t>
  </si>
  <si>
    <t>No School</t>
  </si>
  <si>
    <t>President's Day     16</t>
  </si>
  <si>
    <t>Spring Break           30</t>
  </si>
  <si>
    <t>Spring Break           31</t>
  </si>
  <si>
    <t>Spring Break             1</t>
  </si>
  <si>
    <t>Spring Break             2</t>
  </si>
  <si>
    <t>Memorial Day        25</t>
  </si>
  <si>
    <t>AP Chem                    4</t>
  </si>
  <si>
    <t>AP Testing</t>
  </si>
  <si>
    <t>AP Calc                       5</t>
  </si>
  <si>
    <t>grades 11&amp;12</t>
  </si>
  <si>
    <t>AP Physics               11</t>
  </si>
  <si>
    <t>HSPE Testing</t>
  </si>
  <si>
    <t>SBAC Testing</t>
  </si>
  <si>
    <t>EOC Testing</t>
  </si>
  <si>
    <t>Bio EOC in Class</t>
  </si>
  <si>
    <t>Finals</t>
  </si>
  <si>
    <t>Graduation</t>
  </si>
  <si>
    <t>Last day of School</t>
  </si>
  <si>
    <t>Final Exams</t>
  </si>
  <si>
    <t>School Business</t>
  </si>
  <si>
    <t>AP World History</t>
  </si>
  <si>
    <t>PAWS Presentation</t>
  </si>
  <si>
    <t>SBA ELA</t>
  </si>
  <si>
    <t>SBA Math</t>
  </si>
  <si>
    <t xml:space="preserve">Geometry EOC </t>
  </si>
  <si>
    <t>pull - out</t>
  </si>
  <si>
    <t>10th grade ELA Exit</t>
  </si>
  <si>
    <t>SBA Makeup</t>
  </si>
  <si>
    <t>AP US History</t>
  </si>
  <si>
    <t>Bio EOC Makeup</t>
  </si>
  <si>
    <t>Non-Student Day</t>
  </si>
  <si>
    <t>PAWS</t>
  </si>
  <si>
    <t>Spring Break       3</t>
  </si>
  <si>
    <t>Stats - grds 11&amp;12</t>
  </si>
  <si>
    <t>Grade Level</t>
  </si>
  <si>
    <t>Color Key</t>
  </si>
  <si>
    <t>practice during paws</t>
  </si>
  <si>
    <t>SBAC Practice</t>
  </si>
  <si>
    <t>Blood Drive</t>
  </si>
  <si>
    <t>DAPE</t>
  </si>
  <si>
    <t>ASB Election Assembly</t>
  </si>
  <si>
    <t>Alg EOC in Class</t>
  </si>
  <si>
    <r>
      <rPr>
        <sz val="11"/>
        <color theme="0"/>
        <rFont val="Calibri"/>
        <family val="2"/>
        <scheme val="minor"/>
      </rPr>
      <t>11th grade SBAC</t>
    </r>
    <r>
      <rPr>
        <sz val="11"/>
        <color theme="1"/>
        <rFont val="Calibri"/>
        <family val="2"/>
        <scheme val="minor"/>
      </rPr>
      <t xml:space="preserve">                </t>
    </r>
    <r>
      <rPr>
        <sz val="11"/>
        <color theme="0"/>
        <rFont val="Calibri"/>
        <family val="2"/>
        <scheme val="minor"/>
      </rPr>
      <t>4</t>
    </r>
  </si>
  <si>
    <r>
      <rPr>
        <sz val="11"/>
        <color theme="0"/>
        <rFont val="Calibri"/>
        <family val="2"/>
        <scheme val="minor"/>
      </rPr>
      <t>11th grade SBAC</t>
    </r>
    <r>
      <rPr>
        <sz val="11"/>
        <color theme="1"/>
        <rFont val="Calibri"/>
        <family val="2"/>
        <scheme val="minor"/>
      </rPr>
      <t xml:space="preserve">            </t>
    </r>
    <r>
      <rPr>
        <sz val="11"/>
        <color theme="0"/>
        <rFont val="Calibri"/>
        <family val="2"/>
        <scheme val="minor"/>
      </rPr>
      <t xml:space="preserve">  15</t>
    </r>
  </si>
  <si>
    <t>End of 3rd Quarter      27</t>
  </si>
  <si>
    <t>Regular Schedule</t>
  </si>
  <si>
    <t>SBA ELA Makeup</t>
  </si>
  <si>
    <t>287 Juniors</t>
  </si>
  <si>
    <t>Locations</t>
  </si>
  <si>
    <t>Library</t>
  </si>
  <si>
    <t>Tech</t>
  </si>
  <si>
    <t>Career</t>
  </si>
  <si>
    <t>Number of Computers</t>
  </si>
  <si>
    <t>30 PC</t>
  </si>
  <si>
    <t>28 PC</t>
  </si>
  <si>
    <t>25 Mac</t>
  </si>
  <si>
    <t>26 PC</t>
  </si>
  <si>
    <t>16 PC</t>
  </si>
  <si>
    <t>31 PC</t>
  </si>
  <si>
    <t>22 PC</t>
  </si>
  <si>
    <t>12 PC</t>
  </si>
  <si>
    <t>34 PC</t>
  </si>
  <si>
    <t>2.5 hr late start PAWS    21</t>
  </si>
  <si>
    <t>2.5 hr late start PAWS   28</t>
  </si>
  <si>
    <t>in PAC</t>
  </si>
  <si>
    <t>32 PC</t>
  </si>
  <si>
    <t>Eng Chrm</t>
  </si>
  <si>
    <t>SS Chrm</t>
  </si>
  <si>
    <t>2.5 hr late start PAWS    19</t>
  </si>
  <si>
    <t>2.5 hr late start PAWS    26</t>
  </si>
  <si>
    <t>340 Computers</t>
  </si>
  <si>
    <t>Staff Member</t>
  </si>
  <si>
    <t># stds</t>
  </si>
  <si>
    <t>SBAC Site</t>
  </si>
  <si>
    <t>Anderson, Geoff</t>
  </si>
  <si>
    <t>Buckholz, Mike</t>
  </si>
  <si>
    <t>Caldwell, Kristin</t>
  </si>
  <si>
    <t>Clark, Katie</t>
  </si>
  <si>
    <t>Hamilton, Kirk</t>
  </si>
  <si>
    <t>Horrace, Tyrone</t>
  </si>
  <si>
    <t>Ingman, Kristin</t>
  </si>
  <si>
    <t>Pryor, Pam</t>
  </si>
  <si>
    <t>Rice, William</t>
  </si>
  <si>
    <t>Scheibe, Chris</t>
  </si>
  <si>
    <t>Scribner, Jean</t>
  </si>
  <si>
    <t>Slagle, Justin</t>
  </si>
  <si>
    <t>Taylor, Darcy</t>
  </si>
  <si>
    <t>Zeiser, Steve</t>
  </si>
  <si>
    <t>Curr. Rm</t>
  </si>
  <si>
    <t>Wallace</t>
  </si>
  <si>
    <t>Career Ctr</t>
  </si>
  <si>
    <t>computer</t>
  </si>
  <si>
    <t>locations</t>
  </si>
  <si>
    <t># comps</t>
  </si>
  <si>
    <t># remain</t>
  </si>
  <si>
    <t>C Center</t>
  </si>
  <si>
    <t>SS Chrm/601</t>
  </si>
  <si>
    <t>Eng Chrm/583</t>
  </si>
  <si>
    <t>Lib</t>
  </si>
  <si>
    <t>1113 &amp; 2 to Lib</t>
  </si>
  <si>
    <t>SS &amp; 2 Eng Chrm/603</t>
  </si>
  <si>
    <t xml:space="preserve">CC &amp; 8 to Lib </t>
  </si>
  <si>
    <t>Knutzen Chrm/1221</t>
  </si>
  <si>
    <t>Knutzen</t>
  </si>
  <si>
    <t>x</t>
  </si>
  <si>
    <t>BNN</t>
  </si>
  <si>
    <t>Clark, Steve</t>
  </si>
  <si>
    <t>Ebbesen, Ryan</t>
  </si>
  <si>
    <t>Displaced</t>
  </si>
  <si>
    <t>Gannon</t>
  </si>
  <si>
    <t>paws class</t>
  </si>
  <si>
    <t>Hamilton/Campbell</t>
  </si>
  <si>
    <t>DeBruine</t>
  </si>
  <si>
    <t>Kinney</t>
  </si>
  <si>
    <t>Remien</t>
  </si>
  <si>
    <t>Lovejoy</t>
  </si>
  <si>
    <t>Taylor</t>
  </si>
  <si>
    <t>None</t>
  </si>
  <si>
    <t>Zeiser</t>
  </si>
  <si>
    <t>Anderson</t>
  </si>
  <si>
    <t>alt. room</t>
  </si>
  <si>
    <t>Math EOC Makeup</t>
  </si>
  <si>
    <t>President's Day           13</t>
  </si>
  <si>
    <t>10th grade paws advisors</t>
  </si>
  <si>
    <t>staff member</t>
  </si>
  <si>
    <t>Raupp</t>
  </si>
  <si>
    <t>Gudgel</t>
  </si>
  <si>
    <t>Bancroft</t>
  </si>
  <si>
    <t>Brewer</t>
  </si>
  <si>
    <t>Gym</t>
  </si>
  <si>
    <t>Fuhrmann</t>
  </si>
  <si>
    <t>Henderson</t>
  </si>
  <si>
    <t>Pihl</t>
  </si>
  <si>
    <t>Tesarik</t>
  </si>
  <si>
    <t>Ringler</t>
  </si>
  <si>
    <t>Bell</t>
  </si>
  <si>
    <t>Ebbesen</t>
  </si>
  <si>
    <t>Konkle</t>
  </si>
  <si>
    <t>TUB</t>
  </si>
  <si>
    <t xml:space="preserve">Belben </t>
  </si>
  <si>
    <t>Hill</t>
  </si>
  <si>
    <t xml:space="preserve">Sr. PAWS </t>
  </si>
  <si>
    <t>Location</t>
  </si>
  <si>
    <t>Test Site</t>
  </si>
  <si>
    <t>Gildnes</t>
  </si>
  <si>
    <t>Mail Letter</t>
  </si>
  <si>
    <t>Proctor Training</t>
  </si>
  <si>
    <t xml:space="preserve">DAPE </t>
  </si>
  <si>
    <t>AP Eng. Lit                       6</t>
  </si>
  <si>
    <t>AP Eng. Lang &amp;              13</t>
  </si>
  <si>
    <t>Make - up proctor          2</t>
  </si>
  <si>
    <t>training</t>
  </si>
  <si>
    <t>Assembly</t>
  </si>
  <si>
    <t xml:space="preserve">Regular Tiger - </t>
  </si>
  <si>
    <t>day schedule</t>
  </si>
  <si>
    <t>HSPE makeup (11&amp;12)  17</t>
  </si>
  <si>
    <t>HSPE makeup (11&amp;12)   18</t>
  </si>
  <si>
    <t>HSPE makeup (11&amp;12)  19</t>
  </si>
  <si>
    <t>Student Led Conf.          26</t>
  </si>
  <si>
    <t>Bio makeup                       9</t>
  </si>
  <si>
    <t>Alg makeup                      8</t>
  </si>
  <si>
    <t>Testing Location</t>
  </si>
  <si>
    <t>Wallace, Ryan</t>
  </si>
  <si>
    <t>601 (Chrome Cart)</t>
  </si>
  <si>
    <t>586 (Computer Lab)</t>
  </si>
  <si>
    <t>603 (Chrome Cart)</t>
  </si>
  <si>
    <t>583 (Chrome Cart)</t>
  </si>
  <si>
    <t>1221 (Chrome Cart)</t>
  </si>
  <si>
    <t>Junior PAWS Testing Locations</t>
  </si>
  <si>
    <t>Sophomore PAWS Testing Locations</t>
  </si>
  <si>
    <t>Bancroft, Liza</t>
  </si>
  <si>
    <t>Bell, Sonia</t>
  </si>
  <si>
    <t>Brewer, Tawnya</t>
  </si>
  <si>
    <t>DeBruine, Kris</t>
  </si>
  <si>
    <t>Fuhrmann, Frieda</t>
  </si>
  <si>
    <t>Gannon, John</t>
  </si>
  <si>
    <t>Gildnes, Anna</t>
  </si>
  <si>
    <t>Gudgel, Kevin</t>
  </si>
  <si>
    <t>Henderson, Joe</t>
  </si>
  <si>
    <t>Konkle, Debbie</t>
  </si>
  <si>
    <t>Pihl, Paul</t>
  </si>
  <si>
    <t>Raupp, Brian</t>
  </si>
  <si>
    <t>Remien, Andy</t>
  </si>
  <si>
    <t>Ringler, Laural</t>
  </si>
  <si>
    <t>Tesarik, Ryan</t>
  </si>
  <si>
    <t>1316 - New Location</t>
  </si>
  <si>
    <t>520 - New Location</t>
  </si>
  <si>
    <t>1138 (IDEA) - New Location</t>
  </si>
  <si>
    <t>1113 (BEAM) - New Location</t>
  </si>
  <si>
    <t>536 (Computer Lab) - New Location</t>
  </si>
  <si>
    <t>521 (Computer Lab) - New Location</t>
  </si>
  <si>
    <t>570 (Computer Lab) - New Location</t>
  </si>
  <si>
    <t>Tech Lab - New Location</t>
  </si>
  <si>
    <t>Other Changes for Testing</t>
  </si>
  <si>
    <t>PAWS Location</t>
  </si>
  <si>
    <t>Hill, Barbara</t>
  </si>
  <si>
    <t>Lovejoy, Windy</t>
  </si>
  <si>
    <t>Kinney, Roger</t>
  </si>
  <si>
    <t>1218 (Computer Lab) - New Location</t>
  </si>
  <si>
    <t>526 (Computer Lab) - New Location</t>
  </si>
  <si>
    <t>1139 - New Location</t>
  </si>
  <si>
    <t>Career Center &amp; Lib</t>
  </si>
  <si>
    <t>2.5 hour late start schedule</t>
  </si>
  <si>
    <t>Warning</t>
  </si>
  <si>
    <t>Minutes</t>
  </si>
  <si>
    <t>First Period</t>
  </si>
  <si>
    <t>Second Period</t>
  </si>
  <si>
    <t>Third Period</t>
  </si>
  <si>
    <t>First Fourth</t>
  </si>
  <si>
    <t>1st Lunch</t>
  </si>
  <si>
    <t>2nd Lunch</t>
  </si>
  <si>
    <t>Second Fourth</t>
  </si>
  <si>
    <t>Fifth Period</t>
  </si>
  <si>
    <t>Sixth Period</t>
  </si>
  <si>
    <t>10th grade SpEd Pull Out Location</t>
  </si>
  <si>
    <t>Teacher</t>
  </si>
  <si>
    <t>Rm #</t>
  </si>
  <si>
    <t>Axelson</t>
  </si>
  <si>
    <t>Belben</t>
  </si>
  <si>
    <t>Buckholz</t>
  </si>
  <si>
    <t>Caldwell</t>
  </si>
  <si>
    <t>Clark, K.</t>
  </si>
  <si>
    <t>Clark, S.</t>
  </si>
  <si>
    <t>Colby</t>
  </si>
  <si>
    <t>Cook-Desler</t>
  </si>
  <si>
    <t>Dalvit</t>
  </si>
  <si>
    <t>Desilet</t>
  </si>
  <si>
    <t>Floyd</t>
  </si>
  <si>
    <t>Hamilton, K.</t>
  </si>
  <si>
    <t>Hamilton, M.</t>
  </si>
  <si>
    <t>Herzberg</t>
  </si>
  <si>
    <t>Hinz</t>
  </si>
  <si>
    <t>Hoback</t>
  </si>
  <si>
    <t>Horrace</t>
  </si>
  <si>
    <t>Hull/Rice</t>
  </si>
  <si>
    <t>Ingman</t>
  </si>
  <si>
    <t>Johnson</t>
  </si>
  <si>
    <t>Kraft</t>
  </si>
  <si>
    <t>Kreager</t>
  </si>
  <si>
    <t>Kuttel</t>
  </si>
  <si>
    <t>Larrabee</t>
  </si>
  <si>
    <t>Lehman</t>
  </si>
  <si>
    <t>Munro</t>
  </si>
  <si>
    <t>Phillips</t>
  </si>
  <si>
    <t>Powers</t>
  </si>
  <si>
    <t>Pryor</t>
  </si>
  <si>
    <t>Radich</t>
  </si>
  <si>
    <t>Ramirez</t>
  </si>
  <si>
    <t>Sampson</t>
  </si>
  <si>
    <t>Scheibe</t>
  </si>
  <si>
    <t>Scribner</t>
  </si>
  <si>
    <t>Shearer</t>
  </si>
  <si>
    <t>Slagle</t>
  </si>
  <si>
    <t>Smith</t>
  </si>
  <si>
    <t>Thurmond</t>
  </si>
  <si>
    <t>Voigt</t>
  </si>
  <si>
    <t>Wasson</t>
  </si>
  <si>
    <t>Wood</t>
  </si>
  <si>
    <t>Wright</t>
  </si>
  <si>
    <t xml:space="preserve">PAWS </t>
  </si>
  <si>
    <t>404/410</t>
  </si>
  <si>
    <t>521/552</t>
  </si>
  <si>
    <t>Angelis - no paws</t>
  </si>
  <si>
    <t>SpEd Accomm.</t>
  </si>
  <si>
    <t>12 from Knutzen</t>
  </si>
  <si>
    <t>12 from English Chrome</t>
  </si>
  <si>
    <t>7/8 Choir</t>
  </si>
  <si>
    <t>On the stage</t>
  </si>
  <si>
    <t>7/8 Band</t>
  </si>
  <si>
    <t>Band room</t>
  </si>
  <si>
    <t>1138 IDEA</t>
  </si>
  <si>
    <t>Senior Finals</t>
  </si>
  <si>
    <t>526/536</t>
  </si>
  <si>
    <t>Unuseable - no secure browser installed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</si>
</sst>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3" borderId="5" xfId="0" applyFill="1" applyBorder="1"/>
    <xf numFmtId="0" fontId="5" fillId="4" borderId="5" xfId="0" applyFont="1" applyFill="1" applyBorder="1"/>
    <xf numFmtId="0" fontId="0" fillId="5" borderId="4" xfId="0" applyFill="1" applyBorder="1"/>
    <xf numFmtId="0" fontId="0" fillId="7" borderId="5" xfId="0" applyFill="1" applyBorder="1"/>
    <xf numFmtId="0" fontId="0" fillId="9" borderId="4" xfId="0" applyFill="1" applyBorder="1"/>
    <xf numFmtId="0" fontId="0" fillId="9" borderId="5" xfId="0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0" fillId="0" borderId="8" xfId="0" applyFill="1" applyBorder="1"/>
    <xf numFmtId="0" fontId="0" fillId="12" borderId="0" xfId="0" applyFill="1"/>
    <xf numFmtId="0" fontId="1" fillId="12" borderId="5" xfId="0" applyFont="1" applyFill="1" applyBorder="1"/>
    <xf numFmtId="0" fontId="0" fillId="0" borderId="8" xfId="0" applyBorder="1"/>
    <xf numFmtId="0" fontId="0" fillId="6" borderId="0" xfId="0" applyFill="1" applyBorder="1"/>
    <xf numFmtId="0" fontId="0" fillId="7" borderId="14" xfId="0" applyFill="1" applyBorder="1"/>
    <xf numFmtId="0" fontId="0" fillId="7" borderId="10" xfId="0" applyFill="1" applyBorder="1"/>
    <xf numFmtId="0" fontId="0" fillId="7" borderId="11" xfId="0" applyFill="1" applyBorder="1"/>
    <xf numFmtId="0" fontId="0" fillId="2" borderId="9" xfId="0" applyFill="1" applyBorder="1"/>
    <xf numFmtId="0" fontId="0" fillId="2" borderId="15" xfId="0" applyFill="1" applyBorder="1"/>
    <xf numFmtId="0" fontId="0" fillId="0" borderId="10" xfId="0" applyFill="1" applyBorder="1"/>
    <xf numFmtId="0" fontId="0" fillId="0" borderId="11" xfId="0" applyFill="1" applyBorder="1"/>
    <xf numFmtId="0" fontId="0" fillId="2" borderId="12" xfId="0" applyFill="1" applyBorder="1"/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2" borderId="13" xfId="0" applyFill="1" applyBorder="1"/>
    <xf numFmtId="0" fontId="0" fillId="8" borderId="17" xfId="0" applyFill="1" applyBorder="1"/>
    <xf numFmtId="0" fontId="0" fillId="3" borderId="17" xfId="0" applyFill="1" applyBorder="1"/>
    <xf numFmtId="0" fontId="0" fillId="3" borderId="18" xfId="0" applyFill="1" applyBorder="1"/>
    <xf numFmtId="0" fontId="0" fillId="10" borderId="17" xfId="0" applyFill="1" applyBorder="1"/>
    <xf numFmtId="0" fontId="0" fillId="0" borderId="17" xfId="0" applyFill="1" applyBorder="1"/>
    <xf numFmtId="0" fontId="1" fillId="0" borderId="5" xfId="0" applyFont="1" applyFill="1" applyBorder="1"/>
    <xf numFmtId="0" fontId="0" fillId="3" borderId="4" xfId="0" applyFill="1" applyBorder="1" applyAlignment="1">
      <alignment horizontal="right"/>
    </xf>
    <xf numFmtId="0" fontId="0" fillId="12" borderId="4" xfId="0" applyFill="1" applyBorder="1" applyAlignment="1">
      <alignment horizontal="right"/>
    </xf>
    <xf numFmtId="0" fontId="0" fillId="9" borderId="4" xfId="0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0" borderId="16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8" borderId="0" xfId="0" applyFill="1" applyBorder="1"/>
    <xf numFmtId="0" fontId="0" fillId="10" borderId="0" xfId="0" applyFill="1" applyBorder="1"/>
    <xf numFmtId="0" fontId="0" fillId="3" borderId="17" xfId="0" applyFill="1" applyBorder="1" applyAlignment="1">
      <alignment horizontal="right"/>
    </xf>
    <xf numFmtId="0" fontId="0" fillId="0" borderId="11" xfId="0" applyBorder="1"/>
    <xf numFmtId="0" fontId="0" fillId="0" borderId="19" xfId="0" applyFill="1" applyBorder="1"/>
    <xf numFmtId="0" fontId="0" fillId="0" borderId="20" xfId="0" applyFill="1" applyBorder="1"/>
    <xf numFmtId="0" fontId="0" fillId="2" borderId="21" xfId="0" applyFill="1" applyBorder="1"/>
    <xf numFmtId="0" fontId="0" fillId="0" borderId="12" xfId="0" applyBorder="1"/>
    <xf numFmtId="0" fontId="0" fillId="8" borderId="13" xfId="0" applyFill="1" applyBorder="1"/>
    <xf numFmtId="0" fontId="0" fillId="0" borderId="20" xfId="0" applyBorder="1"/>
    <xf numFmtId="0" fontId="0" fillId="8" borderId="21" xfId="0" applyFill="1" applyBorder="1"/>
    <xf numFmtId="0" fontId="0" fillId="7" borderId="22" xfId="0" applyFill="1" applyBorder="1"/>
    <xf numFmtId="0" fontId="0" fillId="9" borderId="9" xfId="0" applyFill="1" applyBorder="1"/>
    <xf numFmtId="0" fontId="0" fillId="9" borderId="11" xfId="0" applyFill="1" applyBorder="1"/>
    <xf numFmtId="0" fontId="0" fillId="7" borderId="17" xfId="0" applyFill="1" applyBorder="1"/>
    <xf numFmtId="0" fontId="0" fillId="11" borderId="9" xfId="0" applyFill="1" applyBorder="1"/>
    <xf numFmtId="0" fontId="0" fillId="11" borderId="11" xfId="0" applyFill="1" applyBorder="1"/>
    <xf numFmtId="0" fontId="0" fillId="7" borderId="9" xfId="0" applyFill="1" applyBorder="1"/>
    <xf numFmtId="0" fontId="0" fillId="7" borderId="7" xfId="0" applyFill="1" applyBorder="1"/>
    <xf numFmtId="0" fontId="6" fillId="14" borderId="0" xfId="0" applyFont="1" applyFill="1"/>
    <xf numFmtId="0" fontId="6" fillId="14" borderId="0" xfId="0" applyFont="1" applyFill="1" applyAlignment="1">
      <alignment horizontal="right"/>
    </xf>
    <xf numFmtId="0" fontId="0" fillId="13" borderId="0" xfId="0" applyFill="1" applyAlignment="1">
      <alignment horizontal="right"/>
    </xf>
    <xf numFmtId="0" fontId="0" fillId="15" borderId="0" xfId="0" applyFill="1"/>
    <xf numFmtId="0" fontId="0" fillId="15" borderId="0" xfId="0" applyFill="1" applyAlignment="1">
      <alignment horizontal="right"/>
    </xf>
    <xf numFmtId="0" fontId="0" fillId="0" borderId="0" xfId="0" applyFont="1" applyFill="1"/>
    <xf numFmtId="0" fontId="0" fillId="0" borderId="5" xfId="0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6" xfId="0" applyBorder="1"/>
    <xf numFmtId="0" fontId="0" fillId="0" borderId="23" xfId="0" applyBorder="1"/>
    <xf numFmtId="0" fontId="0" fillId="0" borderId="17" xfId="0" applyBorder="1"/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18" xfId="0" applyBorder="1"/>
    <xf numFmtId="0" fontId="0" fillId="0" borderId="25" xfId="0" applyBorder="1"/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/>
    <xf numFmtId="0" fontId="0" fillId="0" borderId="24" xfId="0" applyBorder="1" applyAlignment="1">
      <alignment horizontal="center"/>
    </xf>
    <xf numFmtId="20" fontId="0" fillId="0" borderId="0" xfId="0" applyNumberFormat="1" applyBorder="1"/>
    <xf numFmtId="20" fontId="0" fillId="0" borderId="24" xfId="0" applyNumberFormat="1" applyBorder="1"/>
    <xf numFmtId="20" fontId="0" fillId="16" borderId="24" xfId="0" applyNumberFormat="1" applyFill="1" applyBorder="1"/>
    <xf numFmtId="20" fontId="0" fillId="0" borderId="25" xfId="0" applyNumberFormat="1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0" xfId="0" applyNumberFormat="1" applyBorder="1"/>
    <xf numFmtId="164" fontId="0" fillId="16" borderId="0" xfId="0" applyNumberFormat="1" applyFill="1" applyBorder="1"/>
    <xf numFmtId="164" fontId="0" fillId="0" borderId="26" xfId="0" applyNumberFormat="1" applyBorder="1"/>
    <xf numFmtId="0" fontId="3" fillId="0" borderId="0" xfId="0" applyFont="1"/>
    <xf numFmtId="0" fontId="0" fillId="0" borderId="0" xfId="0" applyFill="1" applyBorder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4" borderId="4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15" borderId="0" xfId="0" applyFont="1" applyFill="1"/>
    <xf numFmtId="0" fontId="8" fillId="10" borderId="19" xfId="0" applyFont="1" applyFill="1" applyBorder="1" applyAlignment="1">
      <alignment horizontal="right"/>
    </xf>
    <xf numFmtId="0" fontId="8" fillId="10" borderId="1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100"/>
  <sheetViews>
    <sheetView tabSelected="1" topLeftCell="A22" workbookViewId="0">
      <selection activeCell="E42" sqref="E42"/>
    </sheetView>
  </sheetViews>
  <sheetFormatPr defaultColWidth="8.85546875" defaultRowHeight="15"/>
  <cols>
    <col min="1" max="1" width="9.28515625" bestFit="1" customWidth="1"/>
    <col min="2" max="2" width="21.7109375" customWidth="1"/>
    <col min="3" max="4" width="21.85546875" customWidth="1"/>
    <col min="5" max="5" width="21.7109375" bestFit="1" customWidth="1"/>
    <col min="6" max="6" width="21" customWidth="1"/>
    <col min="10" max="10" width="9.140625" customWidth="1"/>
    <col min="11" max="11" width="14.28515625" customWidth="1"/>
    <col min="12" max="13" width="9.140625" customWidth="1"/>
    <col min="14" max="14" width="8.85546875" customWidth="1"/>
    <col min="15" max="15" width="9.140625" customWidth="1"/>
    <col min="16" max="18" width="8.85546875" customWidth="1"/>
    <col min="19" max="19" width="18.7109375" customWidth="1"/>
    <col min="20" max="21" width="9.140625" customWidth="1"/>
    <col min="22" max="22" width="13.140625" customWidth="1"/>
    <col min="23" max="23" width="9.140625" customWidth="1"/>
    <col min="24" max="24" width="12.42578125" bestFit="1" customWidth="1"/>
    <col min="25" max="25" width="10.85546875" bestFit="1" customWidth="1"/>
  </cols>
  <sheetData>
    <row r="1" spans="1:26" ht="23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X1" s="113" t="s">
        <v>228</v>
      </c>
      <c r="Y1" s="1" t="s">
        <v>229</v>
      </c>
      <c r="Z1" t="s">
        <v>272</v>
      </c>
    </row>
    <row r="2" spans="1:26">
      <c r="A2" s="127" t="s">
        <v>5</v>
      </c>
      <c r="B2" s="118">
        <v>26</v>
      </c>
      <c r="C2" s="2">
        <v>27</v>
      </c>
      <c r="D2" s="2">
        <v>28</v>
      </c>
      <c r="E2" s="2">
        <v>29</v>
      </c>
      <c r="F2" s="2">
        <v>30</v>
      </c>
      <c r="P2" t="s">
        <v>104</v>
      </c>
      <c r="V2" s="125" t="s">
        <v>136</v>
      </c>
      <c r="W2" s="125"/>
      <c r="X2" t="s">
        <v>116</v>
      </c>
      <c r="Y2" s="99">
        <v>401</v>
      </c>
      <c r="Z2">
        <v>401</v>
      </c>
    </row>
    <row r="3" spans="1:26">
      <c r="A3" s="128"/>
      <c r="B3" s="7" t="s">
        <v>43</v>
      </c>
      <c r="C3" s="9" t="s">
        <v>134</v>
      </c>
      <c r="D3" s="9" t="s">
        <v>42</v>
      </c>
      <c r="E3" s="80"/>
      <c r="F3" s="3"/>
      <c r="K3" t="s">
        <v>84</v>
      </c>
      <c r="L3" t="s">
        <v>101</v>
      </c>
      <c r="M3" t="s">
        <v>85</v>
      </c>
      <c r="N3" s="125" t="s">
        <v>86</v>
      </c>
      <c r="O3" s="125"/>
      <c r="P3" t="s">
        <v>105</v>
      </c>
      <c r="Q3" t="s">
        <v>106</v>
      </c>
      <c r="R3" t="s">
        <v>107</v>
      </c>
      <c r="S3" t="s">
        <v>121</v>
      </c>
      <c r="T3" t="s">
        <v>133</v>
      </c>
      <c r="V3" s="81" t="s">
        <v>137</v>
      </c>
      <c r="W3" s="81" t="s">
        <v>156</v>
      </c>
      <c r="X3" t="s">
        <v>138</v>
      </c>
      <c r="Y3" s="114" t="s">
        <v>273</v>
      </c>
      <c r="Z3">
        <v>410</v>
      </c>
    </row>
    <row r="4" spans="1:26" ht="15" customHeight="1">
      <c r="A4" s="132" t="s">
        <v>6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J4" t="s">
        <v>117</v>
      </c>
      <c r="K4" s="74" t="s">
        <v>87</v>
      </c>
      <c r="L4" s="74">
        <v>586</v>
      </c>
      <c r="M4" s="74">
        <v>19</v>
      </c>
      <c r="N4" s="137">
        <v>586</v>
      </c>
      <c r="O4" s="137"/>
      <c r="P4">
        <v>526</v>
      </c>
      <c r="Q4">
        <v>29</v>
      </c>
      <c r="R4">
        <f>Q4-M10</f>
        <v>10</v>
      </c>
      <c r="V4" t="s">
        <v>140</v>
      </c>
      <c r="W4">
        <v>551</v>
      </c>
      <c r="X4" t="s">
        <v>249</v>
      </c>
      <c r="Y4" s="99">
        <v>409</v>
      </c>
      <c r="Z4">
        <v>409</v>
      </c>
    </row>
    <row r="5" spans="1:26">
      <c r="A5" s="133"/>
      <c r="B5" s="3" t="s">
        <v>7</v>
      </c>
      <c r="C5" s="3" t="s">
        <v>7</v>
      </c>
      <c r="D5" s="3" t="s">
        <v>7</v>
      </c>
      <c r="E5" s="3"/>
      <c r="F5" s="3"/>
      <c r="J5" t="s">
        <v>117</v>
      </c>
      <c r="K5" s="74" t="s">
        <v>88</v>
      </c>
      <c r="L5" s="74">
        <v>601</v>
      </c>
      <c r="M5" s="74">
        <v>18</v>
      </c>
      <c r="N5" s="137" t="s">
        <v>109</v>
      </c>
      <c r="O5" s="137"/>
      <c r="P5">
        <v>536</v>
      </c>
      <c r="Q5">
        <v>30</v>
      </c>
      <c r="R5">
        <f>Q5-M11</f>
        <v>13</v>
      </c>
      <c r="V5" t="s">
        <v>148</v>
      </c>
      <c r="W5">
        <v>1318</v>
      </c>
      <c r="X5" t="s">
        <v>248</v>
      </c>
      <c r="Y5" s="99">
        <v>411</v>
      </c>
      <c r="Z5">
        <v>411</v>
      </c>
    </row>
    <row r="6" spans="1:26">
      <c r="A6" s="133"/>
      <c r="B6" s="2">
        <v>9</v>
      </c>
      <c r="C6" s="2">
        <v>10</v>
      </c>
      <c r="D6" s="12">
        <v>11</v>
      </c>
      <c r="E6" s="10">
        <v>12</v>
      </c>
      <c r="F6" s="5" t="s">
        <v>135</v>
      </c>
      <c r="J6" t="s">
        <v>117</v>
      </c>
      <c r="K6" s="74" t="s">
        <v>89</v>
      </c>
      <c r="L6" s="74">
        <v>1313</v>
      </c>
      <c r="M6" s="74">
        <v>18</v>
      </c>
      <c r="N6" s="138" t="s">
        <v>283</v>
      </c>
      <c r="O6" s="138"/>
      <c r="P6">
        <v>570</v>
      </c>
      <c r="Q6">
        <v>28</v>
      </c>
      <c r="R6">
        <f>Q6-M14</f>
        <v>11</v>
      </c>
      <c r="S6" t="s">
        <v>128</v>
      </c>
      <c r="T6">
        <v>1313</v>
      </c>
      <c r="V6" t="s">
        <v>141</v>
      </c>
      <c r="W6">
        <v>1114</v>
      </c>
      <c r="X6" t="s">
        <v>260</v>
      </c>
      <c r="Y6" s="99">
        <v>416</v>
      </c>
    </row>
    <row r="7" spans="1:26">
      <c r="A7" s="133"/>
      <c r="B7" s="3"/>
      <c r="C7" s="3"/>
      <c r="D7" s="46" t="s">
        <v>7</v>
      </c>
      <c r="E7" s="11" t="s">
        <v>165</v>
      </c>
      <c r="F7" s="6" t="s">
        <v>12</v>
      </c>
      <c r="J7" t="s">
        <v>117</v>
      </c>
      <c r="K7" s="74" t="s">
        <v>90</v>
      </c>
      <c r="L7" s="74">
        <v>1316</v>
      </c>
      <c r="M7" s="74">
        <v>18</v>
      </c>
      <c r="N7" s="137" t="s">
        <v>112</v>
      </c>
      <c r="O7" s="137"/>
      <c r="P7">
        <v>521</v>
      </c>
      <c r="Q7">
        <v>24</v>
      </c>
      <c r="R7">
        <f>Q7-M13</f>
        <v>5</v>
      </c>
      <c r="V7" t="s">
        <v>125</v>
      </c>
      <c r="W7">
        <v>1139</v>
      </c>
      <c r="X7" t="s">
        <v>261</v>
      </c>
      <c r="Y7" s="99">
        <v>416</v>
      </c>
      <c r="Z7">
        <v>416</v>
      </c>
    </row>
    <row r="8" spans="1:26">
      <c r="A8" s="133"/>
      <c r="B8" s="47" t="s">
        <v>13</v>
      </c>
      <c r="C8" s="2">
        <v>17</v>
      </c>
      <c r="D8" s="2">
        <v>18</v>
      </c>
      <c r="E8" s="2">
        <v>19</v>
      </c>
      <c r="F8" s="2">
        <v>20</v>
      </c>
      <c r="J8" t="s">
        <v>117</v>
      </c>
      <c r="K8" s="74" t="s">
        <v>91</v>
      </c>
      <c r="L8" s="74">
        <v>1222</v>
      </c>
      <c r="M8" s="74">
        <v>19</v>
      </c>
      <c r="N8" s="138">
        <v>1218</v>
      </c>
      <c r="O8" s="138"/>
      <c r="P8">
        <v>1218</v>
      </c>
      <c r="Q8">
        <v>26</v>
      </c>
      <c r="R8">
        <f>Q8-M8</f>
        <v>7</v>
      </c>
      <c r="S8" t="s">
        <v>122</v>
      </c>
      <c r="T8">
        <v>1316</v>
      </c>
      <c r="V8" t="s">
        <v>149</v>
      </c>
      <c r="W8" s="54" t="s">
        <v>118</v>
      </c>
      <c r="X8" t="s">
        <v>270</v>
      </c>
      <c r="Y8" s="13">
        <v>417</v>
      </c>
      <c r="Z8">
        <v>417</v>
      </c>
    </row>
    <row r="9" spans="1:26">
      <c r="A9" s="133"/>
      <c r="B9" s="6" t="s">
        <v>12</v>
      </c>
      <c r="C9" s="3"/>
      <c r="D9" s="3"/>
      <c r="E9" s="3"/>
      <c r="F9" s="3"/>
      <c r="J9" t="s">
        <v>117</v>
      </c>
      <c r="K9" s="74" t="s">
        <v>92</v>
      </c>
      <c r="L9" s="74">
        <v>603</v>
      </c>
      <c r="M9" s="74">
        <v>18</v>
      </c>
      <c r="N9" s="137" t="s">
        <v>113</v>
      </c>
      <c r="O9" s="137"/>
      <c r="P9" s="77">
        <v>1113</v>
      </c>
      <c r="Q9">
        <v>16</v>
      </c>
      <c r="R9">
        <f>Q9-M7</f>
        <v>-2</v>
      </c>
      <c r="V9" t="s">
        <v>143</v>
      </c>
      <c r="W9">
        <v>1227</v>
      </c>
      <c r="X9" t="s">
        <v>258</v>
      </c>
      <c r="Y9" s="99">
        <v>419</v>
      </c>
      <c r="Z9">
        <v>419</v>
      </c>
    </row>
    <row r="10" spans="1:26">
      <c r="A10" s="133"/>
      <c r="B10" s="2">
        <v>23</v>
      </c>
      <c r="C10" s="2">
        <v>24</v>
      </c>
      <c r="D10" s="2">
        <v>25</v>
      </c>
      <c r="E10" s="10">
        <v>26</v>
      </c>
      <c r="F10" s="2">
        <v>27</v>
      </c>
      <c r="J10" t="s">
        <v>117</v>
      </c>
      <c r="K10" s="74" t="s">
        <v>93</v>
      </c>
      <c r="L10" s="74">
        <v>411</v>
      </c>
      <c r="M10" s="74">
        <v>19</v>
      </c>
      <c r="N10" s="138">
        <v>526</v>
      </c>
      <c r="O10" s="138"/>
      <c r="P10" s="76" t="s">
        <v>62</v>
      </c>
      <c r="Q10">
        <v>31</v>
      </c>
      <c r="R10">
        <f>Q10-M16-8-2</f>
        <v>3</v>
      </c>
      <c r="S10" t="s">
        <v>124</v>
      </c>
      <c r="T10">
        <v>411</v>
      </c>
      <c r="V10" t="s">
        <v>122</v>
      </c>
      <c r="W10">
        <v>1316</v>
      </c>
      <c r="X10" t="s">
        <v>236</v>
      </c>
      <c r="Y10" s="99">
        <v>457</v>
      </c>
      <c r="Z10">
        <v>457</v>
      </c>
    </row>
    <row r="11" spans="1:26">
      <c r="A11" s="134"/>
      <c r="B11" s="3"/>
      <c r="C11" s="3" t="s">
        <v>159</v>
      </c>
      <c r="D11" s="3" t="s">
        <v>158</v>
      </c>
      <c r="E11" s="11" t="s">
        <v>51</v>
      </c>
      <c r="F11" s="3" t="s">
        <v>159</v>
      </c>
      <c r="J11" t="s">
        <v>117</v>
      </c>
      <c r="K11" s="74" t="s">
        <v>94</v>
      </c>
      <c r="L11" s="74">
        <v>419</v>
      </c>
      <c r="M11" s="74">
        <v>17</v>
      </c>
      <c r="N11" s="138">
        <v>536</v>
      </c>
      <c r="O11" s="138"/>
      <c r="P11">
        <v>1138</v>
      </c>
      <c r="Q11">
        <v>27</v>
      </c>
      <c r="R11">
        <f>Q11-M6</f>
        <v>9</v>
      </c>
      <c r="S11" t="s">
        <v>125</v>
      </c>
      <c r="T11">
        <v>1139</v>
      </c>
      <c r="V11" t="s">
        <v>157</v>
      </c>
      <c r="W11">
        <v>1222</v>
      </c>
      <c r="X11" t="s">
        <v>262</v>
      </c>
      <c r="Y11">
        <v>520</v>
      </c>
      <c r="Z11">
        <v>520</v>
      </c>
    </row>
    <row r="12" spans="1:26" ht="15" customHeight="1">
      <c r="A12" s="129" t="s">
        <v>8</v>
      </c>
      <c r="B12" s="2" t="s">
        <v>163</v>
      </c>
      <c r="C12" s="2">
        <v>3</v>
      </c>
      <c r="D12" s="48" t="s">
        <v>55</v>
      </c>
      <c r="E12" s="2">
        <v>5</v>
      </c>
      <c r="F12" s="2">
        <v>6</v>
      </c>
      <c r="J12" t="s">
        <v>117</v>
      </c>
      <c r="K12" s="74" t="s">
        <v>95</v>
      </c>
      <c r="L12" s="74">
        <v>583</v>
      </c>
      <c r="M12" s="74">
        <v>18</v>
      </c>
      <c r="N12" s="137" t="s">
        <v>110</v>
      </c>
      <c r="O12" s="137"/>
      <c r="P12" s="54" t="s">
        <v>63</v>
      </c>
      <c r="Q12">
        <v>22</v>
      </c>
      <c r="R12">
        <f>Q12-M15</f>
        <v>4</v>
      </c>
      <c r="V12" t="s">
        <v>139</v>
      </c>
      <c r="W12">
        <v>552</v>
      </c>
      <c r="X12" t="s">
        <v>244</v>
      </c>
      <c r="Y12" s="99">
        <v>522</v>
      </c>
      <c r="Z12">
        <v>522</v>
      </c>
    </row>
    <row r="13" spans="1:26">
      <c r="A13" s="130"/>
      <c r="B13" s="3" t="s">
        <v>164</v>
      </c>
      <c r="C13" s="3"/>
      <c r="D13" s="26" t="s">
        <v>49</v>
      </c>
      <c r="E13" s="3"/>
      <c r="F13" s="3"/>
      <c r="J13" t="s">
        <v>117</v>
      </c>
      <c r="K13" s="74" t="s">
        <v>96</v>
      </c>
      <c r="L13" s="74">
        <v>520</v>
      </c>
      <c r="M13" s="74">
        <v>19</v>
      </c>
      <c r="N13" s="138" t="s">
        <v>285</v>
      </c>
      <c r="O13" s="138"/>
      <c r="P13" s="78" t="s">
        <v>103</v>
      </c>
      <c r="Q13">
        <v>11</v>
      </c>
      <c r="R13">
        <f>Q13-11</f>
        <v>0</v>
      </c>
      <c r="S13" t="s">
        <v>127</v>
      </c>
      <c r="T13">
        <v>520</v>
      </c>
      <c r="V13" t="s">
        <v>144</v>
      </c>
      <c r="W13">
        <v>1219</v>
      </c>
      <c r="X13" t="s">
        <v>235</v>
      </c>
      <c r="Y13" s="99">
        <v>523</v>
      </c>
      <c r="Z13">
        <v>523</v>
      </c>
    </row>
    <row r="14" spans="1:26">
      <c r="A14" s="130"/>
      <c r="B14" s="2">
        <v>9</v>
      </c>
      <c r="C14" s="2">
        <v>10</v>
      </c>
      <c r="D14" s="2">
        <v>11</v>
      </c>
      <c r="E14" s="2">
        <v>12</v>
      </c>
      <c r="F14" s="2">
        <v>13</v>
      </c>
      <c r="J14" t="s">
        <v>117</v>
      </c>
      <c r="K14" s="74" t="s">
        <v>97</v>
      </c>
      <c r="L14" s="74">
        <v>582</v>
      </c>
      <c r="M14" s="74">
        <v>17</v>
      </c>
      <c r="N14" s="138">
        <v>570</v>
      </c>
      <c r="O14" s="138"/>
      <c r="P14" s="76" t="s">
        <v>80</v>
      </c>
      <c r="Q14">
        <v>34</v>
      </c>
      <c r="R14">
        <f>Q14-M5-16</f>
        <v>0</v>
      </c>
      <c r="S14" t="s">
        <v>126</v>
      </c>
      <c r="T14">
        <v>582</v>
      </c>
      <c r="V14" t="s">
        <v>150</v>
      </c>
      <c r="W14">
        <v>602</v>
      </c>
      <c r="X14" t="s">
        <v>251</v>
      </c>
      <c r="Y14" s="99">
        <v>524</v>
      </c>
      <c r="Z14">
        <v>524</v>
      </c>
    </row>
    <row r="15" spans="1:26">
      <c r="A15" s="130"/>
      <c r="B15" s="3"/>
      <c r="C15" s="3" t="s">
        <v>52</v>
      </c>
      <c r="D15" s="3" t="s">
        <v>52</v>
      </c>
      <c r="E15" s="3" t="s">
        <v>52</v>
      </c>
      <c r="F15" s="3" t="s">
        <v>52</v>
      </c>
      <c r="J15" t="s">
        <v>117</v>
      </c>
      <c r="K15" s="74" t="s">
        <v>98</v>
      </c>
      <c r="L15" s="74">
        <v>1324</v>
      </c>
      <c r="M15" s="74">
        <v>18</v>
      </c>
      <c r="N15" s="137" t="s">
        <v>63</v>
      </c>
      <c r="O15" s="137"/>
      <c r="P15" s="54" t="s">
        <v>79</v>
      </c>
      <c r="Q15">
        <v>32</v>
      </c>
      <c r="R15">
        <f>Q15-2-M12</f>
        <v>12</v>
      </c>
      <c r="V15" t="s">
        <v>145</v>
      </c>
      <c r="W15">
        <v>1231</v>
      </c>
      <c r="X15" t="s">
        <v>242</v>
      </c>
      <c r="Y15" s="99">
        <v>526</v>
      </c>
      <c r="Z15">
        <v>526</v>
      </c>
    </row>
    <row r="16" spans="1:26">
      <c r="A16" s="130"/>
      <c r="B16" s="2">
        <v>16</v>
      </c>
      <c r="C16" s="8" t="s">
        <v>168</v>
      </c>
      <c r="D16" s="8" t="s">
        <v>169</v>
      </c>
      <c r="E16" s="8" t="s">
        <v>170</v>
      </c>
      <c r="F16" s="2">
        <v>20</v>
      </c>
      <c r="J16" t="s">
        <v>117</v>
      </c>
      <c r="K16" s="74" t="s">
        <v>99</v>
      </c>
      <c r="L16" s="75" t="s">
        <v>62</v>
      </c>
      <c r="M16" s="74">
        <v>18</v>
      </c>
      <c r="N16" s="137" t="s">
        <v>111</v>
      </c>
      <c r="O16" s="137"/>
      <c r="P16">
        <v>586</v>
      </c>
      <c r="Q16">
        <v>26</v>
      </c>
      <c r="R16">
        <f>Q4-M4</f>
        <v>10</v>
      </c>
      <c r="V16" t="s">
        <v>138</v>
      </c>
      <c r="W16">
        <v>404</v>
      </c>
      <c r="X16" t="s">
        <v>125</v>
      </c>
      <c r="Y16" s="99">
        <v>536</v>
      </c>
      <c r="Z16">
        <v>536</v>
      </c>
    </row>
    <row r="17" spans="1:26">
      <c r="A17" s="130"/>
      <c r="B17" s="3" t="s">
        <v>52</v>
      </c>
      <c r="C17" s="86" t="s">
        <v>52</v>
      </c>
      <c r="D17" s="86" t="s">
        <v>52</v>
      </c>
      <c r="E17" s="86" t="s">
        <v>52</v>
      </c>
      <c r="F17" s="3" t="s">
        <v>52</v>
      </c>
      <c r="J17" t="s">
        <v>117</v>
      </c>
      <c r="K17" s="74" t="s">
        <v>102</v>
      </c>
      <c r="L17" s="74">
        <v>1221</v>
      </c>
      <c r="M17" s="74">
        <v>19</v>
      </c>
      <c r="N17" s="137" t="s">
        <v>115</v>
      </c>
      <c r="O17" s="137"/>
      <c r="P17" t="s">
        <v>116</v>
      </c>
      <c r="Q17">
        <v>30</v>
      </c>
      <c r="R17">
        <f>Q5-M5</f>
        <v>12</v>
      </c>
      <c r="V17" t="s">
        <v>127</v>
      </c>
      <c r="W17">
        <v>520</v>
      </c>
      <c r="X17" t="s">
        <v>140</v>
      </c>
      <c r="Y17" s="99">
        <v>551</v>
      </c>
      <c r="Z17">
        <v>551</v>
      </c>
    </row>
    <row r="18" spans="1:26">
      <c r="A18" s="130"/>
      <c r="B18" s="2">
        <v>23</v>
      </c>
      <c r="C18" s="2">
        <v>24</v>
      </c>
      <c r="D18" s="2">
        <v>25</v>
      </c>
      <c r="E18" s="82" t="s">
        <v>171</v>
      </c>
      <c r="F18" s="49" t="s">
        <v>57</v>
      </c>
      <c r="J18" t="s">
        <v>117</v>
      </c>
      <c r="K18" s="74" t="s">
        <v>100</v>
      </c>
      <c r="L18" s="75" t="s">
        <v>108</v>
      </c>
      <c r="M18" s="74">
        <v>19</v>
      </c>
      <c r="N18" s="137" t="s">
        <v>114</v>
      </c>
      <c r="O18" s="137"/>
      <c r="V18" t="s">
        <v>147</v>
      </c>
      <c r="W18" s="54" t="s">
        <v>151</v>
      </c>
      <c r="X18" t="s">
        <v>139</v>
      </c>
      <c r="Y18" s="99">
        <v>552</v>
      </c>
      <c r="Z18">
        <v>552</v>
      </c>
    </row>
    <row r="19" spans="1:26">
      <c r="A19" s="130"/>
      <c r="B19" s="3" t="s">
        <v>52</v>
      </c>
      <c r="C19" s="3" t="s">
        <v>52</v>
      </c>
      <c r="D19" s="3" t="s">
        <v>52</v>
      </c>
      <c r="E19" s="3" t="s">
        <v>160</v>
      </c>
      <c r="F19" s="3" t="s">
        <v>52</v>
      </c>
      <c r="K19" s="79" t="s">
        <v>120</v>
      </c>
      <c r="L19" t="s">
        <v>118</v>
      </c>
      <c r="M19" s="79">
        <v>1</v>
      </c>
      <c r="V19" t="s">
        <v>146</v>
      </c>
      <c r="W19">
        <v>1224</v>
      </c>
      <c r="X19" t="s">
        <v>252</v>
      </c>
      <c r="Y19" s="99">
        <v>553</v>
      </c>
      <c r="Z19">
        <v>553</v>
      </c>
    </row>
    <row r="20" spans="1:26">
      <c r="A20" s="130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45</v>
      </c>
      <c r="K20" s="79" t="s">
        <v>119</v>
      </c>
      <c r="L20">
        <v>523</v>
      </c>
      <c r="M20" s="79">
        <v>3</v>
      </c>
      <c r="X20" t="s">
        <v>255</v>
      </c>
      <c r="Y20">
        <v>554</v>
      </c>
      <c r="Z20">
        <v>554</v>
      </c>
    </row>
    <row r="21" spans="1:26">
      <c r="A21" s="131"/>
      <c r="B21" s="50" t="s">
        <v>12</v>
      </c>
      <c r="C21" s="50" t="s">
        <v>12</v>
      </c>
      <c r="D21" s="50" t="s">
        <v>12</v>
      </c>
      <c r="E21" s="50" t="s">
        <v>12</v>
      </c>
      <c r="F21" s="50" t="s">
        <v>12</v>
      </c>
      <c r="K21" s="74" t="s">
        <v>276</v>
      </c>
      <c r="N21" s="125">
        <v>1324</v>
      </c>
      <c r="O21" s="125"/>
      <c r="P21" t="s">
        <v>278</v>
      </c>
      <c r="X21" t="s">
        <v>267</v>
      </c>
      <c r="Y21">
        <v>555</v>
      </c>
      <c r="Z21">
        <v>555</v>
      </c>
    </row>
    <row r="22" spans="1:26">
      <c r="A22" s="129" t="s">
        <v>9</v>
      </c>
      <c r="B22" s="118">
        <v>6</v>
      </c>
      <c r="C22" s="2">
        <v>7</v>
      </c>
      <c r="D22" s="2">
        <v>8</v>
      </c>
      <c r="E22" s="2">
        <v>9</v>
      </c>
      <c r="F22" s="2">
        <v>10</v>
      </c>
      <c r="K22" s="74" t="s">
        <v>276</v>
      </c>
      <c r="N22" s="125">
        <v>408</v>
      </c>
      <c r="O22" s="125"/>
      <c r="P22" t="s">
        <v>277</v>
      </c>
      <c r="V22" s="81" t="s">
        <v>154</v>
      </c>
      <c r="W22" s="81" t="s">
        <v>155</v>
      </c>
      <c r="X22" t="s">
        <v>259</v>
      </c>
      <c r="Y22" s="99">
        <v>556</v>
      </c>
      <c r="Z22">
        <v>556</v>
      </c>
    </row>
    <row r="23" spans="1:26">
      <c r="A23" s="130"/>
      <c r="B23" s="7" t="s">
        <v>43</v>
      </c>
      <c r="C23" s="3"/>
      <c r="D23" s="3"/>
      <c r="E23" s="3"/>
      <c r="F23" s="3"/>
      <c r="V23" t="s">
        <v>152</v>
      </c>
      <c r="W23" s="54" t="s">
        <v>142</v>
      </c>
      <c r="X23" t="s">
        <v>243</v>
      </c>
      <c r="Y23" s="99">
        <v>557</v>
      </c>
      <c r="Z23">
        <v>557</v>
      </c>
    </row>
    <row r="24" spans="1:26">
      <c r="A24" s="130"/>
      <c r="B24" s="2">
        <v>13</v>
      </c>
      <c r="C24" s="2">
        <v>14</v>
      </c>
      <c r="D24" s="48" t="s">
        <v>56</v>
      </c>
      <c r="E24" s="2">
        <v>16</v>
      </c>
      <c r="F24" s="2">
        <v>17</v>
      </c>
      <c r="J24" t="s">
        <v>7</v>
      </c>
      <c r="V24" t="s">
        <v>153</v>
      </c>
      <c r="W24">
        <v>419</v>
      </c>
      <c r="X24" t="s">
        <v>268</v>
      </c>
      <c r="Y24" s="13">
        <v>558</v>
      </c>
      <c r="Z24">
        <v>558</v>
      </c>
    </row>
    <row r="25" spans="1:26">
      <c r="A25" s="130"/>
      <c r="B25" s="3"/>
      <c r="C25" s="3"/>
      <c r="D25" s="26" t="s">
        <v>49</v>
      </c>
      <c r="E25" s="3"/>
      <c r="F25" s="3"/>
      <c r="G25" s="126" t="s">
        <v>47</v>
      </c>
      <c r="J25" t="s">
        <v>7</v>
      </c>
      <c r="X25" t="s">
        <v>126</v>
      </c>
      <c r="Y25" s="99">
        <v>570</v>
      </c>
      <c r="Z25">
        <v>570</v>
      </c>
    </row>
    <row r="26" spans="1:26">
      <c r="A26" s="130"/>
      <c r="B26" s="2">
        <v>20</v>
      </c>
      <c r="C26" s="2">
        <v>21</v>
      </c>
      <c r="D26" s="2">
        <v>22</v>
      </c>
      <c r="E26" s="2">
        <v>23</v>
      </c>
      <c r="F26" s="10">
        <v>24</v>
      </c>
      <c r="G26" s="126"/>
      <c r="J26" t="s">
        <v>7</v>
      </c>
      <c r="M26">
        <f>SUM(M4:M20)</f>
        <v>278</v>
      </c>
      <c r="X26" t="s">
        <v>239</v>
      </c>
      <c r="Y26" s="99">
        <v>580</v>
      </c>
      <c r="Z26">
        <v>580</v>
      </c>
    </row>
    <row r="27" spans="1:26">
      <c r="A27" s="130"/>
      <c r="B27" s="3"/>
      <c r="C27" s="3"/>
      <c r="D27" s="3"/>
      <c r="E27" s="3"/>
      <c r="F27" s="11" t="s">
        <v>53</v>
      </c>
      <c r="G27" s="126"/>
      <c r="J27" t="s">
        <v>7</v>
      </c>
      <c r="M27" t="s">
        <v>65</v>
      </c>
      <c r="N27" t="s">
        <v>61</v>
      </c>
      <c r="O27" t="s">
        <v>123</v>
      </c>
      <c r="X27" t="s">
        <v>263</v>
      </c>
      <c r="Y27">
        <v>582</v>
      </c>
      <c r="Z27">
        <v>582</v>
      </c>
    </row>
    <row r="28" spans="1:26">
      <c r="A28" s="130"/>
      <c r="B28" s="2">
        <v>27</v>
      </c>
      <c r="C28" s="2">
        <v>28</v>
      </c>
      <c r="D28" s="2">
        <v>29</v>
      </c>
      <c r="E28" s="2">
        <v>30</v>
      </c>
      <c r="F28" s="2">
        <v>1</v>
      </c>
      <c r="G28" s="126"/>
      <c r="M28" t="s">
        <v>66</v>
      </c>
      <c r="N28" s="77">
        <v>526</v>
      </c>
      <c r="O28" t="s">
        <v>124</v>
      </c>
      <c r="X28" t="s">
        <v>247</v>
      </c>
      <c r="Y28" s="99">
        <v>583</v>
      </c>
      <c r="Z28">
        <v>583</v>
      </c>
    </row>
    <row r="29" spans="1:26" ht="15.75" thickBot="1">
      <c r="A29" s="131"/>
      <c r="B29" s="4"/>
      <c r="C29" s="4"/>
      <c r="D29" s="4"/>
      <c r="E29" s="4"/>
      <c r="F29" s="4"/>
      <c r="G29" s="126"/>
      <c r="K29" t="s">
        <v>60</v>
      </c>
      <c r="M29" t="s">
        <v>66</v>
      </c>
      <c r="N29" s="77">
        <v>536</v>
      </c>
      <c r="O29" t="s">
        <v>125</v>
      </c>
      <c r="X29" s="115" t="s">
        <v>132</v>
      </c>
      <c r="Y29" s="116">
        <v>586</v>
      </c>
      <c r="Z29" s="115">
        <v>586</v>
      </c>
    </row>
    <row r="30" spans="1:26">
      <c r="A30" s="129" t="s">
        <v>10</v>
      </c>
      <c r="B30" s="32" t="s">
        <v>19</v>
      </c>
      <c r="C30" s="36" t="s">
        <v>21</v>
      </c>
      <c r="D30" s="36" t="s">
        <v>161</v>
      </c>
      <c r="E30" s="37">
        <v>7</v>
      </c>
      <c r="F30" s="39">
        <v>8</v>
      </c>
      <c r="G30" s="27">
        <v>12</v>
      </c>
      <c r="K30" t="s">
        <v>83</v>
      </c>
      <c r="M30" t="s">
        <v>67</v>
      </c>
      <c r="N30" s="77">
        <v>570</v>
      </c>
      <c r="O30" t="s">
        <v>126</v>
      </c>
      <c r="X30" t="s">
        <v>230</v>
      </c>
      <c r="Y30">
        <v>600</v>
      </c>
      <c r="Z30">
        <v>600</v>
      </c>
    </row>
    <row r="31" spans="1:26">
      <c r="A31" s="130"/>
      <c r="B31" s="33" t="s">
        <v>22</v>
      </c>
      <c r="C31" s="34" t="s">
        <v>7</v>
      </c>
      <c r="D31" s="34" t="s">
        <v>7</v>
      </c>
      <c r="E31" s="38"/>
      <c r="F31" s="40" t="s">
        <v>41</v>
      </c>
      <c r="G31" s="27">
        <v>11</v>
      </c>
      <c r="K31" t="s">
        <v>7</v>
      </c>
      <c r="M31" s="121" t="s">
        <v>68</v>
      </c>
      <c r="N31" s="122">
        <v>521</v>
      </c>
      <c r="O31" s="121" t="s">
        <v>127</v>
      </c>
      <c r="P31" t="s">
        <v>286</v>
      </c>
      <c r="X31" s="115" t="s">
        <v>232</v>
      </c>
      <c r="Y31" s="116">
        <v>601</v>
      </c>
      <c r="Z31" s="115">
        <v>601</v>
      </c>
    </row>
    <row r="32" spans="1:26">
      <c r="A32" s="130"/>
      <c r="B32" s="34"/>
      <c r="C32" s="34"/>
      <c r="D32" s="34"/>
      <c r="E32" s="34"/>
      <c r="F32" s="34"/>
      <c r="G32" s="27">
        <v>10</v>
      </c>
      <c r="M32" t="s">
        <v>69</v>
      </c>
      <c r="N32" s="77">
        <v>1218</v>
      </c>
      <c r="O32" t="s">
        <v>122</v>
      </c>
      <c r="X32" t="s">
        <v>150</v>
      </c>
      <c r="Y32" s="99">
        <v>602</v>
      </c>
      <c r="Z32">
        <v>602</v>
      </c>
    </row>
    <row r="33" spans="1:26" ht="15.75" thickBot="1">
      <c r="A33" s="130"/>
      <c r="B33" s="35"/>
      <c r="C33" s="35"/>
      <c r="D33" s="35"/>
      <c r="E33" s="35"/>
      <c r="F33" s="35"/>
      <c r="G33" s="27">
        <v>9</v>
      </c>
      <c r="M33" t="s">
        <v>70</v>
      </c>
      <c r="N33" s="77">
        <v>1113</v>
      </c>
      <c r="O33" t="s">
        <v>275</v>
      </c>
      <c r="X33" t="s">
        <v>246</v>
      </c>
      <c r="Y33" s="99">
        <v>603</v>
      </c>
      <c r="Z33">
        <v>603</v>
      </c>
    </row>
    <row r="34" spans="1:26">
      <c r="A34" s="130"/>
      <c r="B34" s="36" t="s">
        <v>23</v>
      </c>
      <c r="C34" s="37">
        <v>12</v>
      </c>
      <c r="D34" s="36" t="s">
        <v>162</v>
      </c>
      <c r="E34" s="59">
        <v>14</v>
      </c>
      <c r="F34" s="37">
        <v>15</v>
      </c>
      <c r="G34" s="27">
        <v>12</v>
      </c>
      <c r="M34" t="s">
        <v>71</v>
      </c>
      <c r="N34" s="78" t="s">
        <v>62</v>
      </c>
      <c r="O34" t="s">
        <v>129</v>
      </c>
      <c r="X34" t="s">
        <v>253</v>
      </c>
      <c r="Y34" s="99">
        <v>630</v>
      </c>
      <c r="Z34">
        <v>630</v>
      </c>
    </row>
    <row r="35" spans="1:26">
      <c r="A35" s="130"/>
      <c r="B35" s="34" t="s">
        <v>7</v>
      </c>
      <c r="C35" s="38"/>
      <c r="D35" s="40" t="s">
        <v>46</v>
      </c>
      <c r="E35" s="60"/>
      <c r="F35" s="38"/>
      <c r="G35" s="27">
        <v>11</v>
      </c>
      <c r="M35" t="s">
        <v>67</v>
      </c>
      <c r="N35" s="77">
        <v>1138</v>
      </c>
      <c r="O35" t="s">
        <v>128</v>
      </c>
      <c r="X35" t="s">
        <v>256</v>
      </c>
      <c r="Y35">
        <v>631</v>
      </c>
      <c r="Z35">
        <v>631</v>
      </c>
    </row>
    <row r="36" spans="1:26">
      <c r="A36" s="130"/>
      <c r="B36" s="34"/>
      <c r="C36" s="38"/>
      <c r="D36" s="38"/>
      <c r="E36" s="61" t="s">
        <v>33</v>
      </c>
      <c r="F36" s="38"/>
      <c r="G36" s="27">
        <v>10</v>
      </c>
      <c r="M36" t="s">
        <v>72</v>
      </c>
      <c r="N36" s="78" t="s">
        <v>63</v>
      </c>
      <c r="O36" t="s">
        <v>130</v>
      </c>
      <c r="X36" t="s">
        <v>269</v>
      </c>
      <c r="Y36" s="13">
        <v>632</v>
      </c>
      <c r="Z36">
        <v>632</v>
      </c>
    </row>
    <row r="37" spans="1:26" ht="15.75" thickBot="1">
      <c r="A37" s="130"/>
      <c r="B37" s="35"/>
      <c r="C37" s="58"/>
      <c r="D37" s="58"/>
      <c r="F37" s="58"/>
      <c r="G37" s="27">
        <v>9</v>
      </c>
      <c r="M37" t="s">
        <v>73</v>
      </c>
      <c r="N37" s="78" t="s">
        <v>64</v>
      </c>
      <c r="O37" t="s">
        <v>131</v>
      </c>
      <c r="X37" t="s">
        <v>231</v>
      </c>
      <c r="Y37" s="99">
        <v>1114</v>
      </c>
      <c r="Z37">
        <v>1114</v>
      </c>
    </row>
    <row r="38" spans="1:26">
      <c r="A38" s="130"/>
      <c r="B38" s="37">
        <v>18</v>
      </c>
      <c r="C38" s="123" t="s">
        <v>81</v>
      </c>
      <c r="D38" s="51">
        <v>20</v>
      </c>
      <c r="E38" s="124" t="s">
        <v>75</v>
      </c>
      <c r="F38" s="53">
        <v>22</v>
      </c>
      <c r="G38" s="24">
        <v>12</v>
      </c>
      <c r="M38" t="s">
        <v>74</v>
      </c>
      <c r="N38" s="78" t="s">
        <v>80</v>
      </c>
      <c r="O38" t="s">
        <v>130</v>
      </c>
      <c r="X38" t="s">
        <v>153</v>
      </c>
      <c r="Y38" s="99">
        <v>1139</v>
      </c>
      <c r="Z38">
        <v>1139</v>
      </c>
    </row>
    <row r="39" spans="1:26">
      <c r="A39" s="130"/>
      <c r="B39" s="87" t="s">
        <v>58</v>
      </c>
      <c r="C39" s="55" t="s">
        <v>35</v>
      </c>
      <c r="D39" s="83" t="s">
        <v>166</v>
      </c>
      <c r="E39" s="41" t="s">
        <v>35</v>
      </c>
      <c r="F39" s="84" t="s">
        <v>58</v>
      </c>
      <c r="G39" s="24">
        <v>11</v>
      </c>
      <c r="M39" t="s">
        <v>78</v>
      </c>
      <c r="N39" s="78" t="s">
        <v>79</v>
      </c>
      <c r="O39" t="s">
        <v>130</v>
      </c>
      <c r="X39" t="s">
        <v>122</v>
      </c>
      <c r="Y39" s="99">
        <v>1218</v>
      </c>
      <c r="Z39">
        <v>1218</v>
      </c>
    </row>
    <row r="40" spans="1:26">
      <c r="A40" s="130"/>
      <c r="B40" s="38"/>
      <c r="C40" s="55" t="s">
        <v>39</v>
      </c>
      <c r="D40" s="83" t="s">
        <v>167</v>
      </c>
      <c r="E40" s="41" t="s">
        <v>39</v>
      </c>
      <c r="F40" s="84" t="s">
        <v>59</v>
      </c>
      <c r="G40" s="24">
        <v>10</v>
      </c>
      <c r="M40" t="s">
        <v>69</v>
      </c>
      <c r="N40" s="77">
        <v>586</v>
      </c>
      <c r="O40" t="s">
        <v>132</v>
      </c>
      <c r="X40" t="s">
        <v>144</v>
      </c>
      <c r="Y40" s="99">
        <v>1219</v>
      </c>
      <c r="Z40">
        <v>1219</v>
      </c>
    </row>
    <row r="41" spans="1:26" ht="15.75" thickBot="1">
      <c r="A41" s="130"/>
      <c r="B41" s="58"/>
      <c r="C41" s="56" t="s">
        <v>34</v>
      </c>
      <c r="D41" s="45" t="s">
        <v>7</v>
      </c>
      <c r="E41" s="44" t="s">
        <v>34</v>
      </c>
      <c r="F41" s="34"/>
      <c r="G41" s="24">
        <v>9</v>
      </c>
      <c r="X41" t="s">
        <v>102</v>
      </c>
      <c r="Y41" s="13">
        <v>1221</v>
      </c>
      <c r="Z41">
        <v>1221</v>
      </c>
    </row>
    <row r="42" spans="1:26">
      <c r="A42" s="130"/>
      <c r="B42" s="57" t="s">
        <v>18</v>
      </c>
      <c r="C42" s="124" t="s">
        <v>82</v>
      </c>
      <c r="D42" s="53">
        <v>27</v>
      </c>
      <c r="E42" s="124" t="s">
        <v>76</v>
      </c>
      <c r="F42" s="52">
        <v>29</v>
      </c>
      <c r="G42" s="24">
        <v>12</v>
      </c>
      <c r="X42" t="s">
        <v>157</v>
      </c>
      <c r="Y42" s="99">
        <v>1222</v>
      </c>
      <c r="Z42">
        <v>1222</v>
      </c>
    </row>
    <row r="43" spans="1:26">
      <c r="A43" s="130"/>
      <c r="B43" s="42" t="s">
        <v>12</v>
      </c>
      <c r="C43" s="41" t="s">
        <v>36</v>
      </c>
      <c r="D43" s="84" t="s">
        <v>166</v>
      </c>
      <c r="E43" s="41" t="s">
        <v>36</v>
      </c>
      <c r="F43" s="30" t="s">
        <v>37</v>
      </c>
      <c r="G43" s="24">
        <v>11</v>
      </c>
      <c r="X43" t="s">
        <v>241</v>
      </c>
      <c r="Y43" s="99">
        <v>1222</v>
      </c>
      <c r="Z43">
        <v>408</v>
      </c>
    </row>
    <row r="44" spans="1:26">
      <c r="A44" s="130"/>
      <c r="B44" s="42"/>
      <c r="C44" s="135" t="s">
        <v>44</v>
      </c>
      <c r="D44" s="85" t="s">
        <v>167</v>
      </c>
      <c r="E44" s="135" t="s">
        <v>44</v>
      </c>
      <c r="F44" s="30" t="s">
        <v>38</v>
      </c>
      <c r="G44" s="24">
        <v>10</v>
      </c>
      <c r="X44" t="s">
        <v>146</v>
      </c>
      <c r="Y44">
        <v>1224</v>
      </c>
      <c r="Z44">
        <v>1224</v>
      </c>
    </row>
    <row r="45" spans="1:26" ht="15.75" thickBot="1">
      <c r="A45" s="131"/>
      <c r="B45" s="43"/>
      <c r="C45" s="136"/>
      <c r="D45" s="35" t="s">
        <v>7</v>
      </c>
      <c r="E45" s="136"/>
      <c r="F45" s="31" t="s">
        <v>77</v>
      </c>
      <c r="G45" s="24">
        <v>9</v>
      </c>
      <c r="X45" t="s">
        <v>143</v>
      </c>
      <c r="Y45" s="99">
        <v>1227</v>
      </c>
      <c r="Z45">
        <v>1227</v>
      </c>
    </row>
    <row r="46" spans="1:26" ht="15" customHeight="1">
      <c r="A46" s="129" t="s">
        <v>11</v>
      </c>
      <c r="B46" s="62">
        <v>1</v>
      </c>
      <c r="C46" s="62">
        <v>2</v>
      </c>
      <c r="D46" s="64">
        <v>3</v>
      </c>
      <c r="E46" s="62">
        <v>4</v>
      </c>
      <c r="F46" s="62">
        <v>5</v>
      </c>
      <c r="G46" s="24">
        <v>12</v>
      </c>
      <c r="X46" t="s">
        <v>145</v>
      </c>
      <c r="Y46">
        <v>1231</v>
      </c>
      <c r="Z46">
        <v>1231</v>
      </c>
    </row>
    <row r="47" spans="1:26" ht="15" customHeight="1">
      <c r="A47" s="130"/>
      <c r="B47" s="63" t="s">
        <v>40</v>
      </c>
      <c r="C47" s="63" t="s">
        <v>40</v>
      </c>
      <c r="D47" s="65" t="s">
        <v>40</v>
      </c>
      <c r="E47" s="63" t="s">
        <v>40</v>
      </c>
      <c r="F47" s="63" t="s">
        <v>40</v>
      </c>
      <c r="G47" s="24">
        <v>11</v>
      </c>
      <c r="X47" t="s">
        <v>233</v>
      </c>
      <c r="Y47" s="99">
        <v>1313</v>
      </c>
      <c r="Z47">
        <v>1313</v>
      </c>
    </row>
    <row r="48" spans="1:26" ht="15" customHeight="1">
      <c r="A48" s="130"/>
      <c r="B48" s="29" t="s">
        <v>54</v>
      </c>
      <c r="C48" s="29" t="s">
        <v>54</v>
      </c>
      <c r="D48" s="66" t="s">
        <v>54</v>
      </c>
      <c r="E48" s="29" t="s">
        <v>27</v>
      </c>
      <c r="F48" s="29" t="s">
        <v>27</v>
      </c>
      <c r="G48" s="24">
        <v>10</v>
      </c>
      <c r="X48" t="s">
        <v>257</v>
      </c>
      <c r="Y48" s="99">
        <v>1314</v>
      </c>
      <c r="Z48">
        <v>1314</v>
      </c>
    </row>
    <row r="49" spans="1:26" ht="15.75" thickBot="1">
      <c r="A49" s="130"/>
      <c r="B49" s="31"/>
      <c r="C49" s="31"/>
      <c r="D49" s="66" t="s">
        <v>27</v>
      </c>
      <c r="E49" s="71" t="s">
        <v>284</v>
      </c>
      <c r="F49" s="71" t="s">
        <v>284</v>
      </c>
      <c r="G49" s="24">
        <v>9</v>
      </c>
      <c r="X49" t="s">
        <v>245</v>
      </c>
      <c r="Y49" s="99">
        <v>1315</v>
      </c>
      <c r="Z49">
        <v>1315</v>
      </c>
    </row>
    <row r="50" spans="1:26">
      <c r="A50" s="130"/>
      <c r="B50" s="72" t="s">
        <v>173</v>
      </c>
      <c r="C50" s="69" t="s">
        <v>172</v>
      </c>
      <c r="D50" s="70">
        <v>10</v>
      </c>
      <c r="E50" s="70">
        <v>11</v>
      </c>
      <c r="F50" s="67">
        <v>12</v>
      </c>
      <c r="X50" t="s">
        <v>234</v>
      </c>
      <c r="Y50" s="99">
        <v>1316</v>
      </c>
      <c r="Z50">
        <v>1316</v>
      </c>
    </row>
    <row r="51" spans="1:26" ht="15.75" thickBot="1">
      <c r="A51" s="130"/>
      <c r="B51" s="71" t="s">
        <v>284</v>
      </c>
      <c r="C51" s="73"/>
      <c r="D51" s="71" t="s">
        <v>28</v>
      </c>
      <c r="E51" s="71" t="s">
        <v>28</v>
      </c>
      <c r="F51" s="68" t="s">
        <v>29</v>
      </c>
      <c r="X51" t="s">
        <v>271</v>
      </c>
      <c r="Y51" s="13">
        <v>1317</v>
      </c>
      <c r="Z51">
        <v>1317</v>
      </c>
    </row>
    <row r="52" spans="1:26">
      <c r="A52" s="130"/>
      <c r="B52" s="70">
        <v>15</v>
      </c>
      <c r="C52" s="67">
        <v>16</v>
      </c>
      <c r="D52" s="28">
        <v>17</v>
      </c>
      <c r="E52" s="28">
        <v>18</v>
      </c>
      <c r="F52" s="28">
        <v>19</v>
      </c>
      <c r="X52" t="s">
        <v>148</v>
      </c>
      <c r="Y52" s="99">
        <v>1318</v>
      </c>
      <c r="Z52">
        <v>1318</v>
      </c>
    </row>
    <row r="53" spans="1:26" ht="15.75" thickBot="1">
      <c r="A53" s="131"/>
      <c r="B53" s="71" t="s">
        <v>28</v>
      </c>
      <c r="C53" s="68" t="s">
        <v>30</v>
      </c>
      <c r="D53" s="28"/>
      <c r="E53" s="28"/>
      <c r="F53" s="28"/>
      <c r="X53" t="s">
        <v>240</v>
      </c>
      <c r="Y53" s="99">
        <v>1318</v>
      </c>
      <c r="Z53" s="54" t="s">
        <v>130</v>
      </c>
    </row>
    <row r="54" spans="1:26" ht="15.75" thickBot="1">
      <c r="B54" s="14" t="s">
        <v>48</v>
      </c>
      <c r="X54" t="s">
        <v>266</v>
      </c>
      <c r="Y54">
        <v>1319</v>
      </c>
      <c r="Z54">
        <v>1319</v>
      </c>
    </row>
    <row r="55" spans="1:26">
      <c r="B55" s="15" t="s">
        <v>12</v>
      </c>
      <c r="C55" s="139" t="s">
        <v>215</v>
      </c>
      <c r="D55" s="140"/>
      <c r="E55" s="140"/>
      <c r="F55" s="141"/>
      <c r="X55" t="s">
        <v>238</v>
      </c>
      <c r="Y55" s="99">
        <v>1321</v>
      </c>
      <c r="Z55">
        <v>1321</v>
      </c>
    </row>
    <row r="56" spans="1:26">
      <c r="B56" s="16" t="s">
        <v>43</v>
      </c>
      <c r="C56" s="107" t="s">
        <v>216</v>
      </c>
      <c r="D56" s="142">
        <v>0.43055555555555558</v>
      </c>
      <c r="E56" s="142"/>
      <c r="F56" s="101" t="s">
        <v>217</v>
      </c>
      <c r="X56" t="s">
        <v>250</v>
      </c>
      <c r="Y56" s="99">
        <v>1323</v>
      </c>
      <c r="Z56">
        <v>1323</v>
      </c>
    </row>
    <row r="57" spans="1:26">
      <c r="B57" s="17" t="s">
        <v>20</v>
      </c>
      <c r="C57" s="107" t="s">
        <v>218</v>
      </c>
      <c r="D57" s="110">
        <v>0.43402777777777773</v>
      </c>
      <c r="E57" s="110">
        <v>0.4548611111111111</v>
      </c>
      <c r="F57" s="103">
        <f>E57-D57</f>
        <v>2.083333333333337E-2</v>
      </c>
      <c r="X57" t="s">
        <v>265</v>
      </c>
      <c r="Y57">
        <v>1324</v>
      </c>
      <c r="Z57">
        <v>1327</v>
      </c>
    </row>
    <row r="58" spans="1:26">
      <c r="B58" s="18" t="s">
        <v>24</v>
      </c>
      <c r="C58" s="107" t="s">
        <v>219</v>
      </c>
      <c r="D58" s="110">
        <v>0.45833333333333331</v>
      </c>
      <c r="E58" s="110">
        <v>0.4826388888888889</v>
      </c>
      <c r="F58" s="103">
        <f t="shared" ref="F58:F65" si="0">E58-D58</f>
        <v>2.430555555555558E-2</v>
      </c>
      <c r="X58" t="s">
        <v>127</v>
      </c>
      <c r="Y58" s="54" t="s">
        <v>274</v>
      </c>
      <c r="Z58">
        <v>521</v>
      </c>
    </row>
    <row r="59" spans="1:26">
      <c r="B59" s="19" t="s">
        <v>25</v>
      </c>
      <c r="C59" s="107" t="s">
        <v>220</v>
      </c>
      <c r="D59" s="110">
        <v>0.4861111111111111</v>
      </c>
      <c r="E59" s="110">
        <v>0.50694444444444442</v>
      </c>
      <c r="F59" s="103">
        <f t="shared" si="0"/>
        <v>2.0833333333333315E-2</v>
      </c>
      <c r="X59" t="s">
        <v>149</v>
      </c>
      <c r="Y59" s="114" t="s">
        <v>118</v>
      </c>
      <c r="Z59" s="54" t="s">
        <v>118</v>
      </c>
    </row>
    <row r="60" spans="1:26">
      <c r="B60" s="20" t="s">
        <v>26</v>
      </c>
      <c r="C60" s="108" t="s">
        <v>222</v>
      </c>
      <c r="D60" s="111">
        <v>0.50694444444444442</v>
      </c>
      <c r="E60" s="111">
        <v>0.52777777777777779</v>
      </c>
      <c r="F60" s="104">
        <f t="shared" si="0"/>
        <v>2.083333333333337E-2</v>
      </c>
      <c r="X60" t="s">
        <v>141</v>
      </c>
      <c r="Y60" s="54" t="s">
        <v>142</v>
      </c>
    </row>
    <row r="61" spans="1:26">
      <c r="B61" s="21" t="s">
        <v>31</v>
      </c>
      <c r="C61" s="107" t="s">
        <v>221</v>
      </c>
      <c r="D61" s="110">
        <v>0.51041666666666663</v>
      </c>
      <c r="E61" s="110">
        <v>0.53125</v>
      </c>
      <c r="F61" s="103">
        <f t="shared" si="0"/>
        <v>2.083333333333337E-2</v>
      </c>
      <c r="X61" t="s">
        <v>254</v>
      </c>
      <c r="Y61" s="54" t="s">
        <v>142</v>
      </c>
      <c r="Z61">
        <v>1114</v>
      </c>
    </row>
    <row r="62" spans="1:26">
      <c r="B62" s="22" t="s">
        <v>32</v>
      </c>
      <c r="C62" s="108" t="s">
        <v>223</v>
      </c>
      <c r="D62" s="111">
        <v>0.53125</v>
      </c>
      <c r="E62" s="111">
        <v>0.55208333333333337</v>
      </c>
      <c r="F62" s="104">
        <f t="shared" si="0"/>
        <v>2.083333333333337E-2</v>
      </c>
      <c r="X62" s="115" t="s">
        <v>128</v>
      </c>
      <c r="Y62" s="117" t="s">
        <v>142</v>
      </c>
      <c r="Z62" s="115">
        <v>1138</v>
      </c>
    </row>
    <row r="63" spans="1:26">
      <c r="B63" s="23" t="s">
        <v>34</v>
      </c>
      <c r="C63" s="107" t="s">
        <v>224</v>
      </c>
      <c r="D63" s="110">
        <v>0.53125</v>
      </c>
      <c r="E63" s="110">
        <v>0.55208333333333337</v>
      </c>
      <c r="F63" s="103">
        <f t="shared" si="0"/>
        <v>2.083333333333337E-2</v>
      </c>
      <c r="X63" t="s">
        <v>264</v>
      </c>
      <c r="Y63" s="54" t="s">
        <v>142</v>
      </c>
      <c r="Z63">
        <v>457</v>
      </c>
    </row>
    <row r="64" spans="1:26">
      <c r="B64" s="25" t="s">
        <v>50</v>
      </c>
      <c r="C64" s="107" t="s">
        <v>225</v>
      </c>
      <c r="D64" s="110">
        <v>0.55555555555555558</v>
      </c>
      <c r="E64" s="110">
        <v>0.57638888888888895</v>
      </c>
      <c r="F64" s="103">
        <f t="shared" si="0"/>
        <v>2.083333333333337E-2</v>
      </c>
      <c r="X64" t="s">
        <v>237</v>
      </c>
      <c r="Y64" s="54" t="s">
        <v>111</v>
      </c>
    </row>
    <row r="65" spans="2:25" ht="15.75" thickBot="1">
      <c r="C65" s="109" t="s">
        <v>226</v>
      </c>
      <c r="D65" s="112">
        <v>0.57986111111111105</v>
      </c>
      <c r="E65" s="112">
        <v>0.60416666666666663</v>
      </c>
      <c r="F65" s="105">
        <f t="shared" si="0"/>
        <v>2.430555555555558E-2</v>
      </c>
      <c r="Y65" s="13"/>
    </row>
    <row r="66" spans="2:25">
      <c r="C66" s="106"/>
      <c r="D66" s="102"/>
      <c r="E66" s="102"/>
      <c r="F66" s="102"/>
      <c r="Y66" s="13"/>
    </row>
    <row r="67" spans="2:25">
      <c r="B67" s="144" t="s">
        <v>181</v>
      </c>
      <c r="C67" s="144"/>
      <c r="E67" s="144" t="s">
        <v>182</v>
      </c>
      <c r="F67" s="144"/>
      <c r="Y67" s="13"/>
    </row>
    <row r="68" spans="2:25" ht="15.75" thickBot="1">
      <c r="B68" s="88" t="s">
        <v>84</v>
      </c>
      <c r="C68" s="88" t="s">
        <v>174</v>
      </c>
      <c r="E68" s="89" t="s">
        <v>84</v>
      </c>
      <c r="F68" s="89" t="s">
        <v>174</v>
      </c>
      <c r="Y68" s="13"/>
    </row>
    <row r="69" spans="2:25">
      <c r="B69" s="90" t="s">
        <v>87</v>
      </c>
      <c r="C69" s="91" t="s">
        <v>177</v>
      </c>
      <c r="E69" s="90" t="s">
        <v>183</v>
      </c>
      <c r="F69" s="97">
        <v>551</v>
      </c>
      <c r="Y69" s="13"/>
    </row>
    <row r="70" spans="2:25">
      <c r="B70" s="92" t="s">
        <v>88</v>
      </c>
      <c r="C70" s="93" t="s">
        <v>176</v>
      </c>
      <c r="E70" s="92" t="s">
        <v>184</v>
      </c>
      <c r="F70" s="94">
        <v>1318</v>
      </c>
    </row>
    <row r="71" spans="2:25">
      <c r="B71" s="92" t="s">
        <v>89</v>
      </c>
      <c r="C71" s="93" t="s">
        <v>200</v>
      </c>
      <c r="E71" s="92" t="s">
        <v>185</v>
      </c>
      <c r="F71" s="94" t="s">
        <v>142</v>
      </c>
    </row>
    <row r="72" spans="2:25">
      <c r="B72" s="92" t="s">
        <v>90</v>
      </c>
      <c r="C72" s="93" t="s">
        <v>201</v>
      </c>
      <c r="E72" s="92" t="s">
        <v>186</v>
      </c>
      <c r="F72" s="94" t="s">
        <v>213</v>
      </c>
    </row>
    <row r="73" spans="2:25">
      <c r="B73" s="92" t="s">
        <v>119</v>
      </c>
      <c r="C73" s="94">
        <v>523</v>
      </c>
      <c r="E73" s="92" t="s">
        <v>120</v>
      </c>
      <c r="F73" s="94" t="s">
        <v>118</v>
      </c>
    </row>
    <row r="74" spans="2:25">
      <c r="B74" s="92" t="s">
        <v>120</v>
      </c>
      <c r="C74" s="93" t="s">
        <v>118</v>
      </c>
      <c r="E74" s="92" t="s">
        <v>187</v>
      </c>
      <c r="F74" s="94">
        <v>1227</v>
      </c>
    </row>
    <row r="75" spans="2:25">
      <c r="B75" s="92" t="s">
        <v>91</v>
      </c>
      <c r="C75" s="93" t="s">
        <v>211</v>
      </c>
      <c r="E75" s="92" t="s">
        <v>188</v>
      </c>
      <c r="F75" s="94" t="s">
        <v>198</v>
      </c>
    </row>
    <row r="76" spans="2:25">
      <c r="B76" s="92" t="s">
        <v>92</v>
      </c>
      <c r="C76" s="93" t="s">
        <v>178</v>
      </c>
      <c r="E76" s="92" t="s">
        <v>189</v>
      </c>
      <c r="F76" s="94">
        <v>1222</v>
      </c>
    </row>
    <row r="77" spans="2:25">
      <c r="B77" s="92" t="s">
        <v>93</v>
      </c>
      <c r="C77" s="93" t="s">
        <v>212</v>
      </c>
      <c r="E77" s="92" t="s">
        <v>190</v>
      </c>
      <c r="F77" s="94">
        <v>552</v>
      </c>
    </row>
    <row r="78" spans="2:25">
      <c r="B78" s="92" t="s">
        <v>94</v>
      </c>
      <c r="C78" s="93" t="s">
        <v>202</v>
      </c>
      <c r="E78" s="92" t="s">
        <v>191</v>
      </c>
      <c r="F78" s="94">
        <v>1219</v>
      </c>
    </row>
    <row r="79" spans="2:25">
      <c r="B79" s="92" t="s">
        <v>95</v>
      </c>
      <c r="C79" s="93" t="s">
        <v>179</v>
      </c>
      <c r="E79" s="92" t="s">
        <v>192</v>
      </c>
      <c r="F79" s="94">
        <v>602</v>
      </c>
    </row>
    <row r="80" spans="2:25">
      <c r="B80" s="92" t="s">
        <v>96</v>
      </c>
      <c r="C80" s="93" t="s">
        <v>203</v>
      </c>
      <c r="E80" s="92" t="s">
        <v>193</v>
      </c>
      <c r="F80" s="94">
        <v>1231</v>
      </c>
    </row>
    <row r="81" spans="2:6">
      <c r="B81" s="92" t="s">
        <v>97</v>
      </c>
      <c r="C81" s="93" t="s">
        <v>204</v>
      </c>
      <c r="E81" s="92" t="s">
        <v>194</v>
      </c>
      <c r="F81" s="94">
        <v>410</v>
      </c>
    </row>
    <row r="82" spans="2:6">
      <c r="B82" s="92" t="s">
        <v>98</v>
      </c>
      <c r="C82" s="93" t="s">
        <v>205</v>
      </c>
      <c r="E82" s="92" t="s">
        <v>195</v>
      </c>
      <c r="F82" s="94" t="s">
        <v>199</v>
      </c>
    </row>
    <row r="83" spans="2:6">
      <c r="B83" s="92" t="s">
        <v>99</v>
      </c>
      <c r="C83" s="93" t="s">
        <v>62</v>
      </c>
      <c r="E83" s="92" t="s">
        <v>196</v>
      </c>
      <c r="F83" s="94" t="s">
        <v>151</v>
      </c>
    </row>
    <row r="84" spans="2:6" ht="15.75" thickBot="1">
      <c r="B84" s="92" t="s">
        <v>175</v>
      </c>
      <c r="C84" s="93" t="s">
        <v>180</v>
      </c>
      <c r="E84" s="95" t="s">
        <v>197</v>
      </c>
      <c r="F84" s="98">
        <v>1224</v>
      </c>
    </row>
    <row r="85" spans="2:6" ht="15.75" thickBot="1">
      <c r="B85" s="95" t="s">
        <v>100</v>
      </c>
      <c r="C85" s="96" t="s">
        <v>214</v>
      </c>
    </row>
    <row r="87" spans="2:6">
      <c r="B87" s="143" t="s">
        <v>206</v>
      </c>
      <c r="C87" s="143"/>
      <c r="F87" s="119"/>
    </row>
    <row r="88" spans="2:6">
      <c r="B88" s="100" t="s">
        <v>84</v>
      </c>
      <c r="C88" s="100" t="s">
        <v>207</v>
      </c>
      <c r="F88" s="120"/>
    </row>
    <row r="89" spans="2:6">
      <c r="B89" s="99" t="s">
        <v>208</v>
      </c>
      <c r="C89">
        <v>422</v>
      </c>
      <c r="F89" s="120"/>
    </row>
    <row r="90" spans="2:6">
      <c r="B90" s="99" t="s">
        <v>124</v>
      </c>
      <c r="C90">
        <v>411</v>
      </c>
      <c r="F90" s="120"/>
    </row>
    <row r="91" spans="2:6">
      <c r="B91" s="99" t="s">
        <v>209</v>
      </c>
      <c r="C91">
        <v>1313</v>
      </c>
      <c r="F91" s="120"/>
    </row>
    <row r="92" spans="2:6">
      <c r="B92" s="99" t="s">
        <v>210</v>
      </c>
      <c r="C92">
        <v>582</v>
      </c>
      <c r="F92" s="120"/>
    </row>
    <row r="94" spans="2:6">
      <c r="B94" t="s">
        <v>227</v>
      </c>
      <c r="F94" s="120"/>
    </row>
    <row r="95" spans="2:6">
      <c r="B95" t="s">
        <v>150</v>
      </c>
      <c r="F95" s="120"/>
    </row>
    <row r="96" spans="2:6">
      <c r="B96" t="s">
        <v>279</v>
      </c>
      <c r="C96" t="s">
        <v>280</v>
      </c>
      <c r="F96" s="120"/>
    </row>
    <row r="97" spans="2:6">
      <c r="B97" t="s">
        <v>281</v>
      </c>
      <c r="C97" t="s">
        <v>282</v>
      </c>
      <c r="F97" s="120"/>
    </row>
    <row r="98" spans="2:6">
      <c r="F98" s="120"/>
    </row>
    <row r="99" spans="2:6">
      <c r="F99" s="120"/>
    </row>
    <row r="100" spans="2:6">
      <c r="F100" s="120"/>
    </row>
  </sheetData>
  <sortState ref="X2:Y110">
    <sortCondition ref="Y2:Y110"/>
  </sortState>
  <mergeCells count="33">
    <mergeCell ref="C44:C45"/>
    <mergeCell ref="N21:O21"/>
    <mergeCell ref="C55:F55"/>
    <mergeCell ref="D56:E56"/>
    <mergeCell ref="B87:C87"/>
    <mergeCell ref="B67:C67"/>
    <mergeCell ref="E67:F67"/>
    <mergeCell ref="N9:O9"/>
    <mergeCell ref="N10:O10"/>
    <mergeCell ref="N11:O11"/>
    <mergeCell ref="N12:O12"/>
    <mergeCell ref="N18:O18"/>
    <mergeCell ref="N13:O13"/>
    <mergeCell ref="N14:O14"/>
    <mergeCell ref="N15:O15"/>
    <mergeCell ref="N16:O16"/>
    <mergeCell ref="N17:O17"/>
    <mergeCell ref="V2:W2"/>
    <mergeCell ref="G25:G29"/>
    <mergeCell ref="A2:A3"/>
    <mergeCell ref="A46:A53"/>
    <mergeCell ref="A4:A11"/>
    <mergeCell ref="A12:A21"/>
    <mergeCell ref="A22:A29"/>
    <mergeCell ref="A30:A45"/>
    <mergeCell ref="E44:E45"/>
    <mergeCell ref="N3:O3"/>
    <mergeCell ref="N4:O4"/>
    <mergeCell ref="N5:O5"/>
    <mergeCell ref="N6:O6"/>
    <mergeCell ref="N7:O7"/>
    <mergeCell ref="N22:O22"/>
    <mergeCell ref="N8:O8"/>
  </mergeCells>
  <printOptions gridLines="1"/>
  <pageMargins left="0.7" right="0.7" top="0.75" bottom="0.75" header="0.3" footer="0.3"/>
  <pageSetup scale="71" fitToHeight="2" orientation="portrait" r:id="rId1"/>
  <headerFooter>
    <oddHeader>&amp;C&amp;48DRAFT</oddHeader>
    <oddFooter>&amp;RUpdated &amp;D at &amp;T</oddFooter>
  </headerFooter>
  <ignoredErrors>
    <ignoredError sqref="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jcampbell</dc:creator>
  <cp:lastModifiedBy>jcampbell</cp:lastModifiedBy>
  <cp:lastPrinted>2015-02-11T16:09:17Z</cp:lastPrinted>
  <dcterms:created xsi:type="dcterms:W3CDTF">2014-12-19T16:26:58Z</dcterms:created>
  <dcterms:modified xsi:type="dcterms:W3CDTF">2015-03-16T17:07:43Z</dcterms:modified>
</cp:coreProperties>
</file>